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Veronikapo2015\IS_ETROD\Obračun razlike trošarine TRO_RAZ\29_19032024\"/>
    </mc:Choice>
  </mc:AlternateContent>
  <xr:revisionPtr revIDLastSave="0" documentId="8_{517E0753-301F-4055-9C1B-73CE74EFDD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-RAZ_19.03.2024" sheetId="1" r:id="rId1"/>
  </sheets>
  <definedNames>
    <definedName name="_xlnm._FilterDatabase" localSheetId="0" hidden="1">TRO-RAZ_19.03.2024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I37" i="1"/>
  <c r="K37" i="1" s="1"/>
  <c r="K36" i="1"/>
  <c r="I36" i="1"/>
  <c r="I35" i="1"/>
  <c r="K35" i="1" s="1"/>
  <c r="K34" i="1"/>
  <c r="I34" i="1"/>
  <c r="I33" i="1"/>
  <c r="K33" i="1" s="1"/>
  <c r="K32" i="1"/>
  <c r="I32" i="1"/>
  <c r="I31" i="1"/>
  <c r="K31" i="1" s="1"/>
  <c r="K30" i="1"/>
  <c r="I30" i="1"/>
  <c r="I29" i="1"/>
  <c r="K29" i="1" s="1"/>
  <c r="K28" i="1"/>
  <c r="I28" i="1"/>
  <c r="I27" i="1"/>
  <c r="K27" i="1" s="1"/>
  <c r="K26" i="1"/>
  <c r="I26" i="1"/>
  <c r="I25" i="1"/>
  <c r="K25" i="1" s="1"/>
  <c r="K24" i="1"/>
  <c r="I24" i="1"/>
  <c r="I23" i="1"/>
  <c r="K23" i="1" s="1"/>
  <c r="K22" i="1"/>
  <c r="I22" i="1"/>
  <c r="I21" i="1"/>
  <c r="K21" i="1" s="1"/>
  <c r="K20" i="1"/>
  <c r="I20" i="1"/>
  <c r="I19" i="1"/>
  <c r="K19" i="1" s="1"/>
  <c r="K18" i="1"/>
  <c r="I18" i="1"/>
  <c r="I17" i="1"/>
  <c r="K17" i="1" s="1"/>
  <c r="K16" i="1"/>
  <c r="I16" i="1"/>
  <c r="I15" i="1"/>
  <c r="K15" i="1" s="1"/>
  <c r="K14" i="1"/>
  <c r="I14" i="1"/>
  <c r="I13" i="1"/>
  <c r="K13" i="1" s="1"/>
  <c r="K12" i="1"/>
  <c r="K42" i="1" s="1"/>
  <c r="I12" i="1"/>
</calcChain>
</file>

<file path=xl/sharedStrings.xml><?xml version="1.0" encoding="utf-8"?>
<sst xmlns="http://schemas.openxmlformats.org/spreadsheetml/2006/main" count="131" uniqueCount="129">
  <si>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</si>
  <si>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</si>
  <si>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</si>
  <si>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</si>
  <si>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</si>
  <si>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</si>
  <si>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</si>
  <si>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</si>
  <si>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</si>
  <si>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</si>
  <si>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</si>
  <si>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</si>
  <si>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</si>
  <si>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</si>
  <si>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</si>
  <si>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</si>
  <si>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</si>
  <si>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</si>
  <si>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</si>
  <si>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</si>
  <si>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</si>
  <si>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</si>
  <si>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</si>
  <si>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</si>
  <si>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</si>
  <si>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</si>
  <si>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</si>
  <si>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</si>
  <si>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</si>
  <si>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</si>
  <si>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</si>
  <si>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</si>
  <si>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</si>
  <si>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</si>
  <si>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</si>
  <si>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</si>
  <si>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</si>
  <si>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</si>
  <si>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</si>
  <si>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</si>
  <si>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3830033510743</t>
  </si>
  <si>
    <t>Chesterfield Blue</t>
  </si>
  <si>
    <t>2.</t>
  </si>
  <si>
    <t>3830033512006</t>
  </si>
  <si>
    <t>Chesterfield Blue 100's</t>
  </si>
  <si>
    <t>3.</t>
  </si>
  <si>
    <t>3830033513065</t>
  </si>
  <si>
    <t>Chesterfield Crown</t>
  </si>
  <si>
    <t>4.</t>
  </si>
  <si>
    <t>3830033510729</t>
  </si>
  <si>
    <t>Chesterfield Red</t>
  </si>
  <si>
    <t>5.</t>
  </si>
  <si>
    <t>3830033510804</t>
  </si>
  <si>
    <t>EVE Blue Mystique</t>
  </si>
  <si>
    <t>6.</t>
  </si>
  <si>
    <t>3830033510781</t>
  </si>
  <si>
    <t>EVE Red Divine</t>
  </si>
  <si>
    <t>7.</t>
  </si>
  <si>
    <t>3830033510378</t>
  </si>
  <si>
    <t>L&amp;M Blue Label</t>
  </si>
  <si>
    <t>8.</t>
  </si>
  <si>
    <t>3830033511047</t>
  </si>
  <si>
    <t>L&amp;M Blue Label 100's</t>
  </si>
  <si>
    <t>9.</t>
  </si>
  <si>
    <t>3830033510415</t>
  </si>
  <si>
    <t>L&amp;M Silver Label</t>
  </si>
  <si>
    <t>10.</t>
  </si>
  <si>
    <t>3830033513652</t>
  </si>
  <si>
    <t>Marlboro Advance Blue</t>
  </si>
  <si>
    <t>11.</t>
  </si>
  <si>
    <t>3830033513676</t>
  </si>
  <si>
    <t>Marlboro Advance Fine</t>
  </si>
  <si>
    <t>12.</t>
  </si>
  <si>
    <t>3830033512303</t>
  </si>
  <si>
    <t>Marlboro Fine Touch</t>
  </si>
  <si>
    <t>13.</t>
  </si>
  <si>
    <t>3830033510583</t>
  </si>
  <si>
    <t>Marlboro Gold</t>
  </si>
  <si>
    <t>14.</t>
  </si>
  <si>
    <t>3830033510606</t>
  </si>
  <si>
    <t>Marlboro Gold 100's</t>
  </si>
  <si>
    <t>15.</t>
  </si>
  <si>
    <t>3830076490378</t>
  </si>
  <si>
    <t>Marlboro Gold 24s</t>
  </si>
  <si>
    <t>16.</t>
  </si>
  <si>
    <t>3830033513591</t>
  </si>
  <si>
    <t>Marlboro Line Blue</t>
  </si>
  <si>
    <t>17.</t>
  </si>
  <si>
    <t>3830033513546</t>
  </si>
  <si>
    <t>Marlboro Line White</t>
  </si>
  <si>
    <t>18.</t>
  </si>
  <si>
    <t>3830033510293</t>
  </si>
  <si>
    <t>Marlboro Mix</t>
  </si>
  <si>
    <t>19.</t>
  </si>
  <si>
    <t>3830033510910</t>
  </si>
  <si>
    <t>Marlboro Red</t>
  </si>
  <si>
    <t>20.</t>
  </si>
  <si>
    <t>3830033510934</t>
  </si>
  <si>
    <t>Marlboro Red 100's</t>
  </si>
  <si>
    <t>21.</t>
  </si>
  <si>
    <t>3830076490347</t>
  </si>
  <si>
    <t>Marlboro Red 24s</t>
  </si>
  <si>
    <t>22.</t>
  </si>
  <si>
    <t>3830033512280</t>
  </si>
  <si>
    <t>Marlboro Touch</t>
  </si>
  <si>
    <t>23.</t>
  </si>
  <si>
    <t>3830033513324</t>
  </si>
  <si>
    <t>Philip Morris Filter Blue</t>
  </si>
  <si>
    <t>24.</t>
  </si>
  <si>
    <t>3830033513362</t>
  </si>
  <si>
    <t>Philip Morris Supreme</t>
  </si>
  <si>
    <t>25.</t>
  </si>
  <si>
    <t>3830033513409</t>
  </si>
  <si>
    <t>Philip Morris Supreme 100's</t>
  </si>
  <si>
    <t>26.</t>
  </si>
  <si>
    <t>3830033513348</t>
  </si>
  <si>
    <t>Philip Morris White</t>
  </si>
  <si>
    <t>27.</t>
  </si>
  <si>
    <t>3830033513751</t>
  </si>
  <si>
    <t>Chesterfield Blue PB 30g</t>
  </si>
  <si>
    <t>28.</t>
  </si>
  <si>
    <t>3830033513232</t>
  </si>
  <si>
    <t>Chesterfield Blue VT 100g</t>
  </si>
  <si>
    <t>29.</t>
  </si>
  <si>
    <t>3830033513737</t>
  </si>
  <si>
    <t>Marlboro Gold PB 30g</t>
  </si>
  <si>
    <t>30.</t>
  </si>
  <si>
    <t>3830033513713</t>
  </si>
  <si>
    <t>Marlboro Red PB 30g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</si>
</sst>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6" fontId="0" fillId="0" borderId="1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tabSelected="1" topLeftCell="A7" workbookViewId="0">
      <selection activeCell="L3" sqref="L3"/>
    </sheetView>
  </sheetViews>
  <sheetFormatPr defaultColWidth="9.109375" defaultRowHeight="14.4" x14ac:dyDescent="0.3"/>
  <cols>
    <col min="1" max="1" width="7.33203125" customWidth="1"/>
    <col min="2" max="2" width="13.88671875" customWidth="1"/>
    <col min="3" max="3" width="43.88671875" customWidth="1"/>
    <col min="4" max="7" width="9.109375" customWidth="1"/>
    <col min="8" max="8" width="13.88671875" bestFit="1" customWidth="1"/>
    <col min="9" max="9" width="15.44140625" customWidth="1"/>
    <col min="10" max="10" width="13.5546875" customWidth="1"/>
    <col min="11" max="11" width="24.33203125" customWidth="1"/>
    <col min="12" max="12" width="15.33203125" bestFit="1" customWidth="1"/>
    <col min="13" max="16384" width="9.109375" style="2"/>
  </cols>
  <sheetData>
    <row r="1" spans="1:12" ht="72.75" customHeight="1" thickBot="1" x14ac:dyDescent="0.35">
      <c r="A1" s="24" t="s">
        <v>33</v>
      </c>
    </row>
    <row r="2" spans="1:12" ht="38.25" customHeight="1" thickBot="1" x14ac:dyDescent="0.3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2" s="18" customFormat="1" ht="15" thickTop="1" x14ac:dyDescent="0.3">
      <c r="A3" s="32" t="s">
        <v>0</v>
      </c>
      <c r="B3" s="33"/>
      <c r="C3" s="33"/>
      <c r="D3" s="72"/>
      <c r="E3" s="73"/>
      <c r="F3" s="73"/>
      <c r="G3" s="73"/>
      <c r="H3" s="73"/>
      <c r="I3" s="73"/>
      <c r="J3" s="73"/>
      <c r="K3" s="74"/>
      <c r="L3" s="16"/>
    </row>
    <row r="4" spans="1:12" s="18" customFormat="1" x14ac:dyDescent="0.3">
      <c r="A4" s="53" t="s">
        <v>1</v>
      </c>
      <c r="B4" s="54"/>
      <c r="C4" s="55"/>
      <c r="D4" s="44"/>
      <c r="E4" s="45"/>
      <c r="F4" s="45"/>
      <c r="G4" s="45"/>
      <c r="H4" s="45"/>
      <c r="I4" s="45"/>
      <c r="J4" s="45"/>
      <c r="K4" s="46"/>
      <c r="L4" s="16"/>
    </row>
    <row r="5" spans="1:12" s="18" customFormat="1" x14ac:dyDescent="0.3">
      <c r="A5" s="53" t="s">
        <v>2</v>
      </c>
      <c r="B5" s="54"/>
      <c r="C5" s="55"/>
      <c r="D5" s="44"/>
      <c r="E5" s="45"/>
      <c r="F5" s="45"/>
      <c r="G5" s="45"/>
      <c r="H5" s="45"/>
      <c r="I5" s="45"/>
      <c r="J5" s="45"/>
      <c r="K5" s="46"/>
      <c r="L5" s="16"/>
    </row>
    <row r="6" spans="1:12" s="18" customFormat="1" x14ac:dyDescent="0.3">
      <c r="A6" s="53" t="s">
        <v>3</v>
      </c>
      <c r="B6" s="54"/>
      <c r="C6" s="55"/>
      <c r="D6" s="44"/>
      <c r="E6" s="45"/>
      <c r="F6" s="45"/>
      <c r="G6" s="45"/>
      <c r="H6" s="45"/>
      <c r="I6" s="45"/>
      <c r="J6" s="45"/>
      <c r="K6" s="46"/>
      <c r="L6" s="16"/>
    </row>
    <row r="7" spans="1:12" s="18" customFormat="1" x14ac:dyDescent="0.3">
      <c r="A7" s="34" t="s">
        <v>4</v>
      </c>
      <c r="B7" s="35"/>
      <c r="C7" s="36"/>
      <c r="D7" s="41"/>
      <c r="E7" s="42"/>
      <c r="F7" s="47" t="s">
        <v>39</v>
      </c>
      <c r="G7" s="48"/>
      <c r="H7" s="49"/>
      <c r="I7" s="69"/>
      <c r="J7" s="70"/>
      <c r="K7" s="71"/>
      <c r="L7" s="16"/>
    </row>
    <row r="8" spans="1:12" x14ac:dyDescent="0.3">
      <c r="A8" s="53" t="s">
        <v>30</v>
      </c>
      <c r="B8" s="54"/>
      <c r="C8" s="55"/>
      <c r="D8" s="41"/>
      <c r="E8" s="42"/>
      <c r="F8" s="47" t="s">
        <v>38</v>
      </c>
      <c r="G8" s="48"/>
      <c r="H8" s="49"/>
      <c r="I8" s="21">
        <v>45370</v>
      </c>
      <c r="J8" s="22" t="s">
        <v>32</v>
      </c>
      <c r="K8" s="23">
        <v>1621</v>
      </c>
    </row>
    <row r="9" spans="1:12" ht="37.5" customHeight="1" x14ac:dyDescent="0.3">
      <c r="A9" s="66" t="s">
        <v>5</v>
      </c>
      <c r="B9" s="68" t="s">
        <v>6</v>
      </c>
      <c r="C9" s="68" t="s">
        <v>7</v>
      </c>
      <c r="D9" s="64" t="s">
        <v>8</v>
      </c>
      <c r="E9" s="65"/>
      <c r="F9" s="64" t="s">
        <v>9</v>
      </c>
      <c r="G9" s="65"/>
      <c r="H9" s="60" t="s">
        <v>36</v>
      </c>
      <c r="I9" s="62" t="s">
        <v>27</v>
      </c>
      <c r="J9" s="56" t="s">
        <v>28</v>
      </c>
      <c r="K9" s="58" t="s">
        <v>10</v>
      </c>
      <c r="L9" s="2"/>
    </row>
    <row r="10" spans="1:12" ht="43.2" x14ac:dyDescent="0.3">
      <c r="A10" s="67"/>
      <c r="B10" s="63"/>
      <c r="C10" s="63"/>
      <c r="D10" s="5" t="s">
        <v>25</v>
      </c>
      <c r="E10" s="5" t="s">
        <v>26</v>
      </c>
      <c r="F10" s="5" t="s">
        <v>25</v>
      </c>
      <c r="G10" s="5" t="s">
        <v>26</v>
      </c>
      <c r="H10" s="61"/>
      <c r="I10" s="63"/>
      <c r="J10" s="57"/>
      <c r="K10" s="59"/>
      <c r="L10" s="2"/>
    </row>
    <row r="11" spans="1:12" x14ac:dyDescent="0.3">
      <c r="A11" s="11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9" t="s">
        <v>18</v>
      </c>
      <c r="I11" s="6" t="s">
        <v>19</v>
      </c>
      <c r="J11" s="6" t="s">
        <v>20</v>
      </c>
      <c r="K11" s="12" t="s">
        <v>21</v>
      </c>
      <c r="L11" s="2"/>
    </row>
    <row r="12" spans="1:12" x14ac:dyDescent="0.3">
      <c r="A12" s="9" t="s">
        <v>22</v>
      </c>
      <c r="B12" s="8" t="s">
        <v>40</v>
      </c>
      <c r="C12" s="1" t="s">
        <v>41</v>
      </c>
      <c r="D12" s="3">
        <v>4.7</v>
      </c>
      <c r="E12" s="7">
        <v>235</v>
      </c>
      <c r="F12" s="3">
        <v>4.8</v>
      </c>
      <c r="G12" s="7">
        <v>240</v>
      </c>
      <c r="H12" s="15"/>
      <c r="I12" s="1">
        <f t="shared" ref="I12:I25" si="0">(20*H12)/1000</f>
        <v>0</v>
      </c>
      <c r="J12" s="4">
        <v>1.1335</v>
      </c>
      <c r="K12" s="20">
        <f t="shared" ref="K12:K41" si="1">ROUND(IF(J12&lt;0,0,I12*J12),4)</f>
        <v>0</v>
      </c>
      <c r="L12" s="2"/>
    </row>
    <row r="13" spans="1:12" x14ac:dyDescent="0.3">
      <c r="A13" s="9" t="s">
        <v>42</v>
      </c>
      <c r="B13" s="8" t="s">
        <v>43</v>
      </c>
      <c r="C13" s="1" t="s">
        <v>44</v>
      </c>
      <c r="D13" s="3">
        <v>4.7</v>
      </c>
      <c r="E13" s="7">
        <v>235</v>
      </c>
      <c r="F13" s="3">
        <v>4.8</v>
      </c>
      <c r="G13" s="7">
        <v>240</v>
      </c>
      <c r="H13" s="15"/>
      <c r="I13" s="1">
        <f t="shared" si="0"/>
        <v>0</v>
      </c>
      <c r="J13" s="4">
        <v>1.1335</v>
      </c>
      <c r="K13" s="20">
        <f t="shared" si="1"/>
        <v>0</v>
      </c>
      <c r="L13" s="2"/>
    </row>
    <row r="14" spans="1:12" x14ac:dyDescent="0.3">
      <c r="A14" s="9" t="s">
        <v>45</v>
      </c>
      <c r="B14" s="8" t="s">
        <v>46</v>
      </c>
      <c r="C14" s="1" t="s">
        <v>47</v>
      </c>
      <c r="D14" s="3">
        <v>4.5999999999999996</v>
      </c>
      <c r="E14" s="7">
        <v>230</v>
      </c>
      <c r="F14" s="3">
        <v>4.7</v>
      </c>
      <c r="G14" s="7">
        <v>235</v>
      </c>
      <c r="H14" s="15"/>
      <c r="I14" s="1">
        <f t="shared" si="0"/>
        <v>0</v>
      </c>
      <c r="J14" s="4">
        <v>1.1335</v>
      </c>
      <c r="K14" s="20">
        <f t="shared" si="1"/>
        <v>0</v>
      </c>
      <c r="L14" s="2"/>
    </row>
    <row r="15" spans="1:12" x14ac:dyDescent="0.3">
      <c r="A15" s="9" t="s">
        <v>48</v>
      </c>
      <c r="B15" s="8" t="s">
        <v>49</v>
      </c>
      <c r="C15" s="1" t="s">
        <v>50</v>
      </c>
      <c r="D15" s="3">
        <v>4.7</v>
      </c>
      <c r="E15" s="7">
        <v>235</v>
      </c>
      <c r="F15" s="3">
        <v>4.8</v>
      </c>
      <c r="G15" s="7">
        <v>240</v>
      </c>
      <c r="H15" s="15"/>
      <c r="I15" s="1">
        <f t="shared" si="0"/>
        <v>0</v>
      </c>
      <c r="J15" s="4">
        <v>1.1335</v>
      </c>
      <c r="K15" s="20">
        <f t="shared" si="1"/>
        <v>0</v>
      </c>
      <c r="L15" s="2"/>
    </row>
    <row r="16" spans="1:12" x14ac:dyDescent="0.3">
      <c r="A16" s="9" t="s">
        <v>51</v>
      </c>
      <c r="B16" s="8" t="s">
        <v>52</v>
      </c>
      <c r="C16" s="1" t="s">
        <v>53</v>
      </c>
      <c r="D16" s="3">
        <v>4.7</v>
      </c>
      <c r="E16" s="7">
        <v>235</v>
      </c>
      <c r="F16" s="3">
        <v>4.8</v>
      </c>
      <c r="G16" s="7">
        <v>240</v>
      </c>
      <c r="H16" s="15"/>
      <c r="I16" s="1">
        <f t="shared" si="0"/>
        <v>0</v>
      </c>
      <c r="J16" s="4">
        <v>1.1335</v>
      </c>
      <c r="K16" s="20">
        <f t="shared" si="1"/>
        <v>0</v>
      </c>
      <c r="L16" s="2"/>
    </row>
    <row r="17" spans="1:12" x14ac:dyDescent="0.3">
      <c r="A17" s="9" t="s">
        <v>54</v>
      </c>
      <c r="B17" s="8" t="s">
        <v>55</v>
      </c>
      <c r="C17" s="1" t="s">
        <v>56</v>
      </c>
      <c r="D17" s="3">
        <v>4.7</v>
      </c>
      <c r="E17" s="7">
        <v>235</v>
      </c>
      <c r="F17" s="3">
        <v>4.8</v>
      </c>
      <c r="G17" s="7">
        <v>240</v>
      </c>
      <c r="H17" s="15"/>
      <c r="I17" s="1">
        <f t="shared" si="0"/>
        <v>0</v>
      </c>
      <c r="J17" s="4">
        <v>1.1335</v>
      </c>
      <c r="K17" s="20">
        <f t="shared" si="1"/>
        <v>0</v>
      </c>
      <c r="L17" s="2"/>
    </row>
    <row r="18" spans="1:12" x14ac:dyDescent="0.3">
      <c r="A18" s="9" t="s">
        <v>57</v>
      </c>
      <c r="B18" s="8" t="s">
        <v>58</v>
      </c>
      <c r="C18" s="1" t="s">
        <v>59</v>
      </c>
      <c r="D18" s="3">
        <v>4.7</v>
      </c>
      <c r="E18" s="7">
        <v>235</v>
      </c>
      <c r="F18" s="3">
        <v>4.8</v>
      </c>
      <c r="G18" s="7">
        <v>240</v>
      </c>
      <c r="H18" s="15"/>
      <c r="I18" s="1">
        <f t="shared" si="0"/>
        <v>0</v>
      </c>
      <c r="J18" s="4">
        <v>1.1335</v>
      </c>
      <c r="K18" s="20">
        <f t="shared" si="1"/>
        <v>0</v>
      </c>
      <c r="L18" s="2"/>
    </row>
    <row r="19" spans="1:12" x14ac:dyDescent="0.3">
      <c r="A19" s="9" t="s">
        <v>60</v>
      </c>
      <c r="B19" s="8" t="s">
        <v>61</v>
      </c>
      <c r="C19" s="1" t="s">
        <v>62</v>
      </c>
      <c r="D19" s="3">
        <v>4.7</v>
      </c>
      <c r="E19" s="7">
        <v>235</v>
      </c>
      <c r="F19" s="3">
        <v>4.8</v>
      </c>
      <c r="G19" s="7">
        <v>240</v>
      </c>
      <c r="H19" s="15"/>
      <c r="I19" s="1">
        <f t="shared" si="0"/>
        <v>0</v>
      </c>
      <c r="J19" s="4">
        <v>1.1335</v>
      </c>
      <c r="K19" s="20">
        <f t="shared" si="1"/>
        <v>0</v>
      </c>
      <c r="L19" s="2"/>
    </row>
    <row r="20" spans="1:12" x14ac:dyDescent="0.3">
      <c r="A20" s="9" t="s">
        <v>63</v>
      </c>
      <c r="B20" s="8" t="s">
        <v>64</v>
      </c>
      <c r="C20" s="1" t="s">
        <v>65</v>
      </c>
      <c r="D20" s="3">
        <v>4.7</v>
      </c>
      <c r="E20" s="7">
        <v>235</v>
      </c>
      <c r="F20" s="3">
        <v>4.8</v>
      </c>
      <c r="G20" s="7">
        <v>240</v>
      </c>
      <c r="H20" s="15"/>
      <c r="I20" s="1">
        <f t="shared" si="0"/>
        <v>0</v>
      </c>
      <c r="J20" s="4">
        <v>1.1335</v>
      </c>
      <c r="K20" s="20">
        <f t="shared" si="1"/>
        <v>0</v>
      </c>
      <c r="L20" s="2"/>
    </row>
    <row r="21" spans="1:12" x14ac:dyDescent="0.3">
      <c r="A21" s="9" t="s">
        <v>66</v>
      </c>
      <c r="B21" s="8" t="s">
        <v>67</v>
      </c>
      <c r="C21" s="1" t="s">
        <v>68</v>
      </c>
      <c r="D21" s="3">
        <v>5</v>
      </c>
      <c r="E21" s="7">
        <v>250</v>
      </c>
      <c r="F21" s="3">
        <v>5.0999999999999996</v>
      </c>
      <c r="G21" s="7">
        <v>255</v>
      </c>
      <c r="H21" s="15"/>
      <c r="I21" s="1">
        <f t="shared" si="0"/>
        <v>0</v>
      </c>
      <c r="J21" s="4">
        <v>1.1335</v>
      </c>
      <c r="K21" s="20">
        <f t="shared" si="1"/>
        <v>0</v>
      </c>
      <c r="L21" s="2"/>
    </row>
    <row r="22" spans="1:12" x14ac:dyDescent="0.3">
      <c r="A22" s="9" t="s">
        <v>69</v>
      </c>
      <c r="B22" s="8" t="s">
        <v>70</v>
      </c>
      <c r="C22" s="1" t="s">
        <v>71</v>
      </c>
      <c r="D22" s="3">
        <v>5</v>
      </c>
      <c r="E22" s="7">
        <v>250</v>
      </c>
      <c r="F22" s="3">
        <v>5.0999999999999996</v>
      </c>
      <c r="G22" s="7">
        <v>255</v>
      </c>
      <c r="H22" s="15"/>
      <c r="I22" s="1">
        <f t="shared" si="0"/>
        <v>0</v>
      </c>
      <c r="J22" s="4">
        <v>1.1335</v>
      </c>
      <c r="K22" s="20">
        <f t="shared" si="1"/>
        <v>0</v>
      </c>
      <c r="L22" s="2"/>
    </row>
    <row r="23" spans="1:12" x14ac:dyDescent="0.3">
      <c r="A23" s="9" t="s">
        <v>72</v>
      </c>
      <c r="B23" s="8" t="s">
        <v>73</v>
      </c>
      <c r="C23" s="1" t="s">
        <v>74</v>
      </c>
      <c r="D23" s="3">
        <v>4.8</v>
      </c>
      <c r="E23" s="7">
        <v>240</v>
      </c>
      <c r="F23" s="3">
        <v>4.9000000000000004</v>
      </c>
      <c r="G23" s="7">
        <v>245</v>
      </c>
      <c r="H23" s="15"/>
      <c r="I23" s="1">
        <f t="shared" si="0"/>
        <v>0</v>
      </c>
      <c r="J23" s="4">
        <v>1.1335</v>
      </c>
      <c r="K23" s="20">
        <f t="shared" si="1"/>
        <v>0</v>
      </c>
      <c r="L23" s="2"/>
    </row>
    <row r="24" spans="1:12" x14ac:dyDescent="0.3">
      <c r="A24" s="9" t="s">
        <v>75</v>
      </c>
      <c r="B24" s="8" t="s">
        <v>76</v>
      </c>
      <c r="C24" s="1" t="s">
        <v>77</v>
      </c>
      <c r="D24" s="3">
        <v>5.2</v>
      </c>
      <c r="E24" s="7">
        <v>260</v>
      </c>
      <c r="F24" s="3">
        <v>5.3</v>
      </c>
      <c r="G24" s="7">
        <v>265</v>
      </c>
      <c r="H24" s="15"/>
      <c r="I24" s="1">
        <f t="shared" si="0"/>
        <v>0</v>
      </c>
      <c r="J24" s="4">
        <v>1.1335</v>
      </c>
      <c r="K24" s="20">
        <f t="shared" si="1"/>
        <v>0</v>
      </c>
      <c r="L24" s="2"/>
    </row>
    <row r="25" spans="1:12" x14ac:dyDescent="0.3">
      <c r="A25" s="9" t="s">
        <v>78</v>
      </c>
      <c r="B25" s="8" t="s">
        <v>79</v>
      </c>
      <c r="C25" s="1" t="s">
        <v>80</v>
      </c>
      <c r="D25" s="3">
        <v>5.2</v>
      </c>
      <c r="E25" s="7">
        <v>260</v>
      </c>
      <c r="F25" s="3">
        <v>5.3</v>
      </c>
      <c r="G25" s="7">
        <v>265</v>
      </c>
      <c r="H25" s="15"/>
      <c r="I25" s="1">
        <f t="shared" si="0"/>
        <v>0</v>
      </c>
      <c r="J25" s="4">
        <v>1.1335</v>
      </c>
      <c r="K25" s="20">
        <f t="shared" si="1"/>
        <v>0</v>
      </c>
      <c r="L25" s="2"/>
    </row>
    <row r="26" spans="1:12" x14ac:dyDescent="0.3">
      <c r="A26" s="9" t="s">
        <v>81</v>
      </c>
      <c r="B26" s="8" t="s">
        <v>82</v>
      </c>
      <c r="C26" s="1" t="s">
        <v>83</v>
      </c>
      <c r="D26" s="3">
        <v>5.7</v>
      </c>
      <c r="E26" s="7">
        <v>237.5</v>
      </c>
      <c r="F26" s="3">
        <v>5.8</v>
      </c>
      <c r="G26" s="7">
        <v>241.66666699999999</v>
      </c>
      <c r="H26" s="15"/>
      <c r="I26" s="1">
        <f>(24*H26)/1000</f>
        <v>0</v>
      </c>
      <c r="J26" s="4">
        <v>0.9446</v>
      </c>
      <c r="K26" s="20">
        <f t="shared" si="1"/>
        <v>0</v>
      </c>
      <c r="L26" s="2"/>
    </row>
    <row r="27" spans="1:12" x14ac:dyDescent="0.3">
      <c r="A27" s="9" t="s">
        <v>84</v>
      </c>
      <c r="B27" s="8" t="s">
        <v>85</v>
      </c>
      <c r="C27" s="1" t="s">
        <v>86</v>
      </c>
      <c r="D27" s="3">
        <v>4.8</v>
      </c>
      <c r="E27" s="7">
        <v>240</v>
      </c>
      <c r="F27" s="3">
        <v>4.9000000000000004</v>
      </c>
      <c r="G27" s="7">
        <v>245</v>
      </c>
      <c r="H27" s="15"/>
      <c r="I27" s="1">
        <f>(20*H27)/1000</f>
        <v>0</v>
      </c>
      <c r="J27" s="4">
        <v>1.1335</v>
      </c>
      <c r="K27" s="20">
        <f t="shared" si="1"/>
        <v>0</v>
      </c>
      <c r="L27" s="2"/>
    </row>
    <row r="28" spans="1:12" x14ac:dyDescent="0.3">
      <c r="A28" s="9" t="s">
        <v>87</v>
      </c>
      <c r="B28" s="8" t="s">
        <v>88</v>
      </c>
      <c r="C28" s="1" t="s">
        <v>89</v>
      </c>
      <c r="D28" s="3">
        <v>4.8</v>
      </c>
      <c r="E28" s="7">
        <v>240</v>
      </c>
      <c r="F28" s="3">
        <v>4.9000000000000004</v>
      </c>
      <c r="G28" s="7">
        <v>245</v>
      </c>
      <c r="H28" s="15"/>
      <c r="I28" s="1">
        <f>(20*H28)/1000</f>
        <v>0</v>
      </c>
      <c r="J28" s="4">
        <v>1.1335</v>
      </c>
      <c r="K28" s="20">
        <f t="shared" si="1"/>
        <v>0</v>
      </c>
      <c r="L28" s="2"/>
    </row>
    <row r="29" spans="1:12" x14ac:dyDescent="0.3">
      <c r="A29" s="9" t="s">
        <v>90</v>
      </c>
      <c r="B29" s="8" t="s">
        <v>91</v>
      </c>
      <c r="C29" s="1" t="s">
        <v>92</v>
      </c>
      <c r="D29" s="3">
        <v>5.2</v>
      </c>
      <c r="E29" s="7">
        <v>260</v>
      </c>
      <c r="F29" s="3">
        <v>5.3</v>
      </c>
      <c r="G29" s="7">
        <v>265</v>
      </c>
      <c r="H29" s="15"/>
      <c r="I29" s="1">
        <f>(20*H29)/1000</f>
        <v>0</v>
      </c>
      <c r="J29" s="4">
        <v>1.1335</v>
      </c>
      <c r="K29" s="20">
        <f t="shared" si="1"/>
        <v>0</v>
      </c>
      <c r="L29" s="2"/>
    </row>
    <row r="30" spans="1:12" x14ac:dyDescent="0.3">
      <c r="A30" s="9" t="s">
        <v>93</v>
      </c>
      <c r="B30" s="8" t="s">
        <v>94</v>
      </c>
      <c r="C30" s="1" t="s">
        <v>95</v>
      </c>
      <c r="D30" s="3">
        <v>5.2</v>
      </c>
      <c r="E30" s="7">
        <v>260</v>
      </c>
      <c r="F30" s="3">
        <v>5.3</v>
      </c>
      <c r="G30" s="7">
        <v>265</v>
      </c>
      <c r="H30" s="15"/>
      <c r="I30" s="1">
        <f>(20*H30)/1000</f>
        <v>0</v>
      </c>
      <c r="J30" s="4">
        <v>1.1335</v>
      </c>
      <c r="K30" s="20">
        <f t="shared" si="1"/>
        <v>0</v>
      </c>
      <c r="L30" s="2"/>
    </row>
    <row r="31" spans="1:12" x14ac:dyDescent="0.3">
      <c r="A31" s="9" t="s">
        <v>96</v>
      </c>
      <c r="B31" s="8" t="s">
        <v>97</v>
      </c>
      <c r="C31" s="1" t="s">
        <v>98</v>
      </c>
      <c r="D31" s="3">
        <v>5.2</v>
      </c>
      <c r="E31" s="7">
        <v>260</v>
      </c>
      <c r="F31" s="3">
        <v>5.3</v>
      </c>
      <c r="G31" s="7">
        <v>265</v>
      </c>
      <c r="H31" s="15"/>
      <c r="I31" s="1">
        <f>(20*H31)/1000</f>
        <v>0</v>
      </c>
      <c r="J31" s="4">
        <v>1.1335</v>
      </c>
      <c r="K31" s="20">
        <f t="shared" si="1"/>
        <v>0</v>
      </c>
      <c r="L31" s="2"/>
    </row>
    <row r="32" spans="1:12" x14ac:dyDescent="0.3">
      <c r="A32" s="9" t="s">
        <v>99</v>
      </c>
      <c r="B32" s="8" t="s">
        <v>100</v>
      </c>
      <c r="C32" s="1" t="s">
        <v>101</v>
      </c>
      <c r="D32" s="3">
        <v>5.7</v>
      </c>
      <c r="E32" s="7">
        <v>237.5</v>
      </c>
      <c r="F32" s="3">
        <v>5.8</v>
      </c>
      <c r="G32" s="7">
        <v>241.66666699999999</v>
      </c>
      <c r="H32" s="15"/>
      <c r="I32" s="1">
        <f>(24*H32)/1000</f>
        <v>0</v>
      </c>
      <c r="J32" s="4">
        <v>0.9446</v>
      </c>
      <c r="K32" s="20">
        <f t="shared" si="1"/>
        <v>0</v>
      </c>
      <c r="L32" s="2"/>
    </row>
    <row r="33" spans="1:12" x14ac:dyDescent="0.3">
      <c r="A33" s="9" t="s">
        <v>102</v>
      </c>
      <c r="B33" s="8" t="s">
        <v>103</v>
      </c>
      <c r="C33" s="1" t="s">
        <v>104</v>
      </c>
      <c r="D33" s="3">
        <v>4.8</v>
      </c>
      <c r="E33" s="7">
        <v>240</v>
      </c>
      <c r="F33" s="3">
        <v>4.9000000000000004</v>
      </c>
      <c r="G33" s="7">
        <v>245</v>
      </c>
      <c r="H33" s="15"/>
      <c r="I33" s="1">
        <f>(20*H33)/1000</f>
        <v>0</v>
      </c>
      <c r="J33" s="4">
        <v>1.1335</v>
      </c>
      <c r="K33" s="20">
        <f t="shared" si="1"/>
        <v>0</v>
      </c>
      <c r="L33" s="2"/>
    </row>
    <row r="34" spans="1:12" x14ac:dyDescent="0.3">
      <c r="A34" s="9" t="s">
        <v>105</v>
      </c>
      <c r="B34" s="8" t="s">
        <v>106</v>
      </c>
      <c r="C34" s="1" t="s">
        <v>107</v>
      </c>
      <c r="D34" s="3">
        <v>4.4000000000000004</v>
      </c>
      <c r="E34" s="7">
        <v>220</v>
      </c>
      <c r="F34" s="3">
        <v>4.5</v>
      </c>
      <c r="G34" s="7">
        <v>225</v>
      </c>
      <c r="H34" s="15"/>
      <c r="I34" s="1">
        <f>(20*H34)/1000</f>
        <v>0</v>
      </c>
      <c r="J34" s="4">
        <v>0.5675</v>
      </c>
      <c r="K34" s="20">
        <f t="shared" si="1"/>
        <v>0</v>
      </c>
      <c r="L34" s="2"/>
    </row>
    <row r="35" spans="1:12" x14ac:dyDescent="0.3">
      <c r="A35" s="9" t="s">
        <v>108</v>
      </c>
      <c r="B35" s="8" t="s">
        <v>109</v>
      </c>
      <c r="C35" s="1" t="s">
        <v>110</v>
      </c>
      <c r="D35" s="3">
        <v>4.4000000000000004</v>
      </c>
      <c r="E35" s="7">
        <v>220</v>
      </c>
      <c r="F35" s="3">
        <v>4.5</v>
      </c>
      <c r="G35" s="7">
        <v>225</v>
      </c>
      <c r="H35" s="15"/>
      <c r="I35" s="1">
        <f>(20*H35)/1000</f>
        <v>0</v>
      </c>
      <c r="J35" s="4">
        <v>0.5675</v>
      </c>
      <c r="K35" s="20">
        <f t="shared" si="1"/>
        <v>0</v>
      </c>
      <c r="L35" s="2"/>
    </row>
    <row r="36" spans="1:12" x14ac:dyDescent="0.3">
      <c r="A36" s="9" t="s">
        <v>111</v>
      </c>
      <c r="B36" s="8" t="s">
        <v>112</v>
      </c>
      <c r="C36" s="1" t="s">
        <v>113</v>
      </c>
      <c r="D36" s="3">
        <v>4.4000000000000004</v>
      </c>
      <c r="E36" s="7">
        <v>220</v>
      </c>
      <c r="F36" s="3">
        <v>4.5</v>
      </c>
      <c r="G36" s="7">
        <v>225</v>
      </c>
      <c r="H36" s="15"/>
      <c r="I36" s="1">
        <f>(20*H36)/1000</f>
        <v>0</v>
      </c>
      <c r="J36" s="4">
        <v>0.5675</v>
      </c>
      <c r="K36" s="20">
        <f t="shared" si="1"/>
        <v>0</v>
      </c>
      <c r="L36" s="2"/>
    </row>
    <row r="37" spans="1:12" x14ac:dyDescent="0.3">
      <c r="A37" s="9" t="s">
        <v>114</v>
      </c>
      <c r="B37" s="8" t="s">
        <v>115</v>
      </c>
      <c r="C37" s="1" t="s">
        <v>116</v>
      </c>
      <c r="D37" s="3">
        <v>4.4000000000000004</v>
      </c>
      <c r="E37" s="7">
        <v>220</v>
      </c>
      <c r="F37" s="3">
        <v>4.5</v>
      </c>
      <c r="G37" s="7">
        <v>225</v>
      </c>
      <c r="H37" s="15"/>
      <c r="I37" s="1">
        <f>(20*H37)/1000</f>
        <v>0</v>
      </c>
      <c r="J37" s="4">
        <v>0.5675</v>
      </c>
      <c r="K37" s="20">
        <f t="shared" si="1"/>
        <v>0</v>
      </c>
      <c r="L37" s="2"/>
    </row>
    <row r="38" spans="1:12" ht="15" thickBot="1" x14ac:dyDescent="0.35">
      <c r="A38" s="10" t="s">
        <v>117</v>
      </c>
      <c r="B38" s="8" t="s">
        <v>118</v>
      </c>
      <c r="C38" s="1" t="s">
        <v>119</v>
      </c>
      <c r="D38" s="13"/>
      <c r="E38" s="4">
        <v>186.67</v>
      </c>
      <c r="F38" s="13"/>
      <c r="G38" s="4">
        <v>190</v>
      </c>
      <c r="H38" s="14"/>
      <c r="I38" s="43">
        <v>0</v>
      </c>
      <c r="J38" s="4">
        <v>1.2654000000000001</v>
      </c>
      <c r="K38" s="20">
        <f t="shared" si="1"/>
        <v>0</v>
      </c>
      <c r="L38" s="2"/>
    </row>
    <row r="39" spans="1:12" ht="15" thickBot="1" x14ac:dyDescent="0.35">
      <c r="A39" s="10" t="s">
        <v>120</v>
      </c>
      <c r="B39" s="8" t="s">
        <v>121</v>
      </c>
      <c r="C39" s="1" t="s">
        <v>122</v>
      </c>
      <c r="D39" s="13"/>
      <c r="E39" s="4">
        <v>200</v>
      </c>
      <c r="F39" s="13"/>
      <c r="G39" s="4">
        <v>202</v>
      </c>
      <c r="H39" s="14"/>
      <c r="I39" s="43">
        <v>0</v>
      </c>
      <c r="J39" s="4">
        <v>0.76</v>
      </c>
      <c r="K39" s="20">
        <f t="shared" si="1"/>
        <v>0</v>
      </c>
      <c r="L39" s="2"/>
    </row>
    <row r="40" spans="1:12" ht="15" thickBot="1" x14ac:dyDescent="0.35">
      <c r="A40" s="10" t="s">
        <v>123</v>
      </c>
      <c r="B40" s="8" t="s">
        <v>124</v>
      </c>
      <c r="C40" s="1" t="s">
        <v>125</v>
      </c>
      <c r="D40" s="13"/>
      <c r="E40" s="4">
        <v>206.67</v>
      </c>
      <c r="F40" s="13"/>
      <c r="G40" s="4">
        <v>210</v>
      </c>
      <c r="H40" s="14"/>
      <c r="I40" s="43">
        <v>0</v>
      </c>
      <c r="J40" s="4">
        <v>1.2654000000000001</v>
      </c>
      <c r="K40" s="20">
        <f t="shared" si="1"/>
        <v>0</v>
      </c>
      <c r="L40" s="2"/>
    </row>
    <row r="41" spans="1:12" ht="15" thickBot="1" x14ac:dyDescent="0.35">
      <c r="A41" s="10" t="s">
        <v>126</v>
      </c>
      <c r="B41" s="8" t="s">
        <v>127</v>
      </c>
      <c r="C41" s="1" t="s">
        <v>128</v>
      </c>
      <c r="D41" s="13"/>
      <c r="E41" s="4">
        <v>206.67</v>
      </c>
      <c r="F41" s="13"/>
      <c r="G41" s="4">
        <v>210</v>
      </c>
      <c r="H41" s="14"/>
      <c r="I41" s="43">
        <v>0</v>
      </c>
      <c r="J41" s="4">
        <v>1.2654000000000001</v>
      </c>
      <c r="K41" s="20">
        <f t="shared" si="1"/>
        <v>0</v>
      </c>
      <c r="L41" s="2"/>
    </row>
    <row r="42" spans="1:12" ht="15" thickBot="1" x14ac:dyDescent="0.35">
      <c r="A42" s="26" t="s">
        <v>29</v>
      </c>
      <c r="B42" s="27" t="s">
        <v>31</v>
      </c>
      <c r="C42" s="27"/>
      <c r="D42" s="27"/>
      <c r="E42" s="27"/>
      <c r="F42" s="27"/>
      <c r="G42" s="27"/>
      <c r="H42" s="27"/>
      <c r="I42" s="27"/>
      <c r="J42" s="28"/>
      <c r="K42" s="39">
        <f>SUM(K12:K41)</f>
        <v>0</v>
      </c>
      <c r="L42" s="29"/>
    </row>
    <row r="43" spans="1:12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x14ac:dyDescent="0.3">
      <c r="A44" s="30"/>
      <c r="B44" s="40" t="s">
        <v>37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x14ac:dyDescent="0.3">
      <c r="A45" s="30"/>
      <c r="B45" s="30"/>
      <c r="C45" s="30"/>
      <c r="D45" s="25" t="s">
        <v>23</v>
      </c>
      <c r="E45" s="25"/>
      <c r="F45" s="37"/>
      <c r="G45" s="38"/>
      <c r="H45" s="30"/>
      <c r="I45" s="25" t="s">
        <v>24</v>
      </c>
      <c r="J45" s="25"/>
      <c r="K45" s="17"/>
      <c r="L45" s="30"/>
    </row>
    <row r="46" spans="1:12" ht="18" x14ac:dyDescent="0.3">
      <c r="A46" s="31" t="s">
        <v>34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</sheetData>
  <sheetProtection password="C374" sheet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  <mergeCell ref="D4:K4"/>
    <mergeCell ref="D5:K5"/>
    <mergeCell ref="D6:K6"/>
    <mergeCell ref="F8:H8"/>
    <mergeCell ref="F7:H7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TRO-RAZ_19.03.2024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Veronika Prevodnik</cp:lastModifiedBy>
  <cp:lastPrinted>2017-05-31T11:50:09Z</cp:lastPrinted>
  <dcterms:created xsi:type="dcterms:W3CDTF">2017-01-25T10:27:05Z</dcterms:created>
  <dcterms:modified xsi:type="dcterms:W3CDTF">2024-03-05T08:26:19Z</dcterms:modified>
  <cp:contentStatus/>
</cp:coreProperties>
</file>